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nagornaya\Desktop\РАСКРЫТИЕ\2020_факт\Мастер\"/>
    </mc:Choice>
  </mc:AlternateContent>
  <xr:revisionPtr revIDLastSave="0" documentId="13_ncr:1_{9F442A1E-0C92-4268-90BA-4053F7D40D73}" xr6:coauthVersionLast="37" xr6:coauthVersionMax="45" xr10:uidLastSave="{00000000-0000-0000-0000-000000000000}"/>
  <bookViews>
    <workbookView xWindow="-120" yWindow="-120" windowWidth="29040" windowHeight="15840" tabRatio="602" firstSheet="1" activeTab="1" xr2:uid="{00000000-000D-0000-FFFF-FFFF00000000}"/>
  </bookViews>
  <sheets>
    <sheet name="Форма 1.2" sheetId="12" state="hidden" r:id="rId1"/>
    <sheet name="Форма 1.2_для сайта" sheetId="13" r:id="rId2"/>
  </sheets>
  <definedNames>
    <definedName name="_xlnm.Print_Area" localSheetId="0">'Форма 1.2'!$A$2:$D$23</definedName>
    <definedName name="_xlnm.Print_Area" localSheetId="1">'Форма 1.2_для сайта'!$A$2:$D$23</definedName>
  </definedNames>
  <calcPr calcId="179021"/>
</workbook>
</file>

<file path=xl/calcChain.xml><?xml version="1.0" encoding="utf-8"?>
<calcChain xmlns="http://schemas.openxmlformats.org/spreadsheetml/2006/main">
  <c r="D16" i="13" l="1"/>
  <c r="D12" i="13" l="1"/>
  <c r="D11" i="13"/>
  <c r="D14" i="13"/>
  <c r="D13" i="13" s="1"/>
  <c r="D12" i="12" l="1"/>
  <c r="D11" i="12"/>
  <c r="D15" i="12" l="1"/>
  <c r="D14" i="12" s="1"/>
  <c r="D21" i="12"/>
  <c r="D19" i="12"/>
  <c r="D18" i="12"/>
</calcChain>
</file>

<file path=xl/sharedStrings.xml><?xml version="1.0" encoding="utf-8"?>
<sst xmlns="http://schemas.openxmlformats.org/spreadsheetml/2006/main" count="114" uniqueCount="44">
  <si>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</si>
  <si>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</si>
  <si>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</si>
  <si>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</si>
  <si>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</si>
  <si>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</si>
  <si>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</si>
  <si>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</si>
  <si>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</si>
  <si>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</si>
  <si>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</si>
  <si>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</si>
  <si>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</si>
  <si>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</si>
  <si>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</si>
  <si>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</si>
  <si>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</si>
  <si>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</si>
  <si>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</si>
  <si>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</si>
  <si>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</si>
  <si>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</si>
  <si>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</si>
  <si>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</si>
  <si>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</si>
  <si>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</si>
  <si>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</si>
  <si>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</si>
  <si>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</si>
  <si>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</si>
  <si>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</si>
  <si>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</si>
  <si>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</si>
  <si>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</si>
  <si>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</si>
  <si>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</si>
  <si>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</si>
  <si>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</si>
  <si>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</si>
  <si>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</si>
  <si>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t>0.00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</si>
  <si>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2018 год.</t>
    </r>
  </si>
  <si>
    <t>Сведения о доходах. полученных за оказание услуг по управлению многоквартирными домами (по данным раздельного учета доходов и расходов)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</si>
  <si>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ООО "УК "Мастер ЖКХ"  за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</si>
</sst>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="70" zoomScaleNormal="70" workbookViewId="0">
      <selection activeCell="D11" sqref="D11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41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42</v>
      </c>
      <c r="C11" s="4" t="s">
        <v>23</v>
      </c>
      <c r="D11" s="7">
        <f>56986453.79+569906.91</f>
        <v>57556360.699999996</v>
      </c>
    </row>
    <row r="12" spans="1:4" ht="63" x14ac:dyDescent="0.25">
      <c r="A12" s="4" t="s">
        <v>9</v>
      </c>
      <c r="B12" s="10" t="s">
        <v>28</v>
      </c>
      <c r="C12" s="4" t="s">
        <v>23</v>
      </c>
      <c r="D12" s="7">
        <f>63153885.22+260470.09</f>
        <v>63414355.310000002</v>
      </c>
    </row>
    <row r="13" spans="1:4" ht="47.25" x14ac:dyDescent="0.25">
      <c r="A13" s="4" t="s">
        <v>10</v>
      </c>
      <c r="B13" s="10" t="s">
        <v>29</v>
      </c>
      <c r="C13" s="4" t="s">
        <v>23</v>
      </c>
      <c r="D13" s="7">
        <v>12872271.02</v>
      </c>
    </row>
    <row r="14" spans="1:4" ht="33" customHeight="1" x14ac:dyDescent="0.25">
      <c r="A14" s="4" t="s">
        <v>11</v>
      </c>
      <c r="B14" s="13" t="s">
        <v>30</v>
      </c>
      <c r="C14" s="4" t="s">
        <v>23</v>
      </c>
      <c r="D14" s="7">
        <f>D15</f>
        <v>11741190.56779661</v>
      </c>
    </row>
    <row r="15" spans="1:4" x14ac:dyDescent="0.25">
      <c r="A15" s="4" t="s">
        <v>12</v>
      </c>
      <c r="B15" s="14" t="s">
        <v>31</v>
      </c>
      <c r="C15" s="4" t="s">
        <v>23</v>
      </c>
      <c r="D15" s="7">
        <f>13854604.87/1.18</f>
        <v>11741190.56779661</v>
      </c>
    </row>
    <row r="16" spans="1:4" ht="31.5" x14ac:dyDescent="0.25">
      <c r="A16" s="4" t="s">
        <v>13</v>
      </c>
      <c r="B16" s="14" t="s">
        <v>32</v>
      </c>
      <c r="C16" s="4" t="s">
        <v>23</v>
      </c>
      <c r="D16" s="7" t="s">
        <v>40</v>
      </c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 t="s">
        <v>40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f>479240.44/1.18*58%</f>
        <v>235558.86033898304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f>479240.44/1.18*42%</f>
        <v>170577.10576271184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 t="s">
        <v>40</v>
      </c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f>855434.49/1.18</f>
        <v>724944.48305084754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 t="s">
        <v>40</v>
      </c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tabSelected="1" zoomScale="70" zoomScaleNormal="70" workbookViewId="0">
      <selection activeCell="D11" sqref="D11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7" width="9" style="1"/>
    <col min="8" max="8" width="13.5" style="1" bestFit="1" customWidth="1"/>
    <col min="9" max="16384" width="9" style="1"/>
  </cols>
  <sheetData>
    <row r="1" spans="1:8" x14ac:dyDescent="0.25">
      <c r="A1" s="18"/>
      <c r="B1" s="18"/>
      <c r="C1" s="18"/>
      <c r="D1" s="2"/>
    </row>
    <row r="2" spans="1:8" ht="61.5" customHeight="1" x14ac:dyDescent="0.3">
      <c r="A2" s="19" t="s">
        <v>43</v>
      </c>
      <c r="B2" s="19"/>
      <c r="C2" s="19"/>
      <c r="D2" s="16"/>
    </row>
    <row r="3" spans="1:8" ht="16.5" customHeight="1" x14ac:dyDescent="0.25">
      <c r="A3" s="15"/>
      <c r="B3" s="15"/>
      <c r="C3" s="15"/>
      <c r="D3" s="2"/>
    </row>
    <row r="4" spans="1:8" s="3" customFormat="1" x14ac:dyDescent="0.25">
      <c r="A4" s="20" t="s">
        <v>0</v>
      </c>
      <c r="B4" s="20"/>
      <c r="C4" s="20"/>
      <c r="D4" s="9"/>
    </row>
    <row r="5" spans="1:8" ht="31.5" x14ac:dyDescent="0.25">
      <c r="A5" s="4" t="s">
        <v>1</v>
      </c>
      <c r="B5" s="4" t="s">
        <v>24</v>
      </c>
      <c r="C5" s="4" t="s">
        <v>2</v>
      </c>
      <c r="D5" s="4"/>
    </row>
    <row r="6" spans="1:8" ht="30" customHeight="1" x14ac:dyDescent="0.25">
      <c r="A6" s="4" t="s">
        <v>3</v>
      </c>
      <c r="B6" s="10" t="s">
        <v>20</v>
      </c>
      <c r="C6" s="4" t="s">
        <v>4</v>
      </c>
      <c r="D6" s="5">
        <v>44282</v>
      </c>
    </row>
    <row r="7" spans="1:8" ht="30" customHeight="1" x14ac:dyDescent="0.25">
      <c r="A7" s="4" t="s">
        <v>5</v>
      </c>
      <c r="B7" s="10" t="s">
        <v>21</v>
      </c>
      <c r="C7" s="4" t="s">
        <v>4</v>
      </c>
      <c r="D7" s="11">
        <v>43831</v>
      </c>
    </row>
    <row r="8" spans="1:8" ht="30" customHeight="1" x14ac:dyDescent="0.25">
      <c r="A8" s="4" t="s">
        <v>6</v>
      </c>
      <c r="B8" s="10" t="s">
        <v>22</v>
      </c>
      <c r="C8" s="4" t="s">
        <v>4</v>
      </c>
      <c r="D8" s="11">
        <v>44196</v>
      </c>
    </row>
    <row r="9" spans="1:8" ht="33.75" customHeight="1" x14ac:dyDescent="0.25">
      <c r="A9" s="21" t="s">
        <v>25</v>
      </c>
      <c r="B9" s="21"/>
      <c r="C9" s="21"/>
      <c r="D9" s="6"/>
    </row>
    <row r="10" spans="1:8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8" ht="47.25" x14ac:dyDescent="0.25">
      <c r="A11" s="4" t="s">
        <v>8</v>
      </c>
      <c r="B11" s="10" t="s">
        <v>42</v>
      </c>
      <c r="C11" s="4" t="s">
        <v>23</v>
      </c>
      <c r="D11" s="7">
        <f>345405190.95+11922495.06</f>
        <v>357327686.00999999</v>
      </c>
    </row>
    <row r="12" spans="1:8" ht="63" x14ac:dyDescent="0.25">
      <c r="A12" s="4" t="s">
        <v>9</v>
      </c>
      <c r="B12" s="10" t="s">
        <v>28</v>
      </c>
      <c r="C12" s="4" t="s">
        <v>23</v>
      </c>
      <c r="D12" s="7">
        <f>312644353.96+22738022.72+725797.24+1420157</f>
        <v>337528330.91999996</v>
      </c>
      <c r="H12" s="2"/>
    </row>
    <row r="13" spans="1:8" ht="47.25" x14ac:dyDescent="0.25">
      <c r="A13" s="4" t="s">
        <v>10</v>
      </c>
      <c r="B13" s="10" t="s">
        <v>29</v>
      </c>
      <c r="C13" s="4" t="s">
        <v>23</v>
      </c>
      <c r="D13" s="7">
        <f>D14+D17+D18+D19+D20+D21+D22</f>
        <v>6071525.5</v>
      </c>
    </row>
    <row r="14" spans="1:8" ht="33" customHeight="1" x14ac:dyDescent="0.25">
      <c r="A14" s="4" t="s">
        <v>11</v>
      </c>
      <c r="B14" s="13" t="s">
        <v>30</v>
      </c>
      <c r="C14" s="4" t="s">
        <v>23</v>
      </c>
      <c r="D14" s="7">
        <f>SUM(D15:D16)</f>
        <v>850008.13000000047</v>
      </c>
    </row>
    <row r="15" spans="1:8" ht="28.5" customHeight="1" x14ac:dyDescent="0.25">
      <c r="A15" s="4" t="s">
        <v>12</v>
      </c>
      <c r="B15" s="14" t="s">
        <v>31</v>
      </c>
      <c r="C15" s="4" t="s">
        <v>23</v>
      </c>
      <c r="D15" s="7">
        <v>841508.04870000051</v>
      </c>
    </row>
    <row r="16" spans="1:8" ht="31.5" x14ac:dyDescent="0.25">
      <c r="A16" s="4" t="s">
        <v>13</v>
      </c>
      <c r="B16" s="14" t="s">
        <v>32</v>
      </c>
      <c r="C16" s="4" t="s">
        <v>23</v>
      </c>
      <c r="D16" s="7">
        <f>8500.0813</f>
        <v>8500.0812999999998</v>
      </c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>
        <v>0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v>2389041.5818000003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v>1729995.6281999995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>
        <v>0</v>
      </c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v>1102480.1599999999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>
        <v>0</v>
      </c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1.2</vt:lpstr>
      <vt:lpstr>Форма 1.2_для сайта</vt:lpstr>
      <vt:lpstr>'Форма 1.2'!Область_печати</vt:lpstr>
      <vt:lpstr>'Форма 1.2_для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2021-03-29T06:12:17Z</cp:lastPrinted>
  <dcterms:created xsi:type="dcterms:W3CDTF">2015-05-16T07:11:00Z</dcterms:created>
  <dcterms:modified xsi:type="dcterms:W3CDTF">2021-03-29T06:12:25Z</dcterms:modified>
</cp:coreProperties>
</file>